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630" yWindow="600" windowWidth="27495" windowHeight="1399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H32" i="2" l="1"/>
  <c r="H31" i="2"/>
  <c r="H30" i="2"/>
  <c r="H29" i="2"/>
  <c r="H28" i="2"/>
  <c r="H26" i="2"/>
  <c r="H25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</calcChain>
</file>

<file path=xl/sharedStrings.xml><?xml version="1.0" encoding="utf-8"?>
<sst xmlns="http://schemas.openxmlformats.org/spreadsheetml/2006/main" count="104" uniqueCount="96">
  <si>
    <t>Код страны:</t>
  </si>
  <si>
    <t/>
  </si>
  <si>
    <t>Страна:</t>
  </si>
  <si>
    <t>Код шаблона</t>
  </si>
  <si>
    <t>S11.1.5</t>
  </si>
  <si>
    <t>Название секции</t>
  </si>
  <si>
    <t>S11.Вопросник № 01 по Системе национальных счетов</t>
  </si>
  <si>
    <t>Название формы</t>
  </si>
  <si>
    <t>1.5.Валовой внутренний продукт и образование доходов по видам экономической деятельности и секторам (для стран, использующих КДЕС, ред.1; в текущих ценах; миллионов единиц национальной валюты)</t>
  </si>
  <si>
    <t>Версия шаблона</t>
  </si>
  <si>
    <t>2022</t>
  </si>
  <si>
    <t>Период формы/дата предоставления</t>
  </si>
  <si>
    <t>Год, предварительные данные - не позднее мая после отчетного года; окончательные данные - не позднее мая через год после отчетного периода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</si>
  <si>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</si>
  <si>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</si>
  <si>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</si>
  <si>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</si>
  <si>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Валовая добавленная стоимость/ВВП</t>
  </si>
  <si>
    <t>в том числе:</t>
  </si>
  <si>
    <t>оплата труда</t>
  </si>
  <si>
    <t>чистые налоги на производство</t>
  </si>
  <si>
    <t>чистая прибыль и чистые смешанные доходы</t>
  </si>
  <si>
    <t>потребление основного капитала</t>
  </si>
  <si>
    <t>2</t>
  </si>
  <si>
    <t>3</t>
  </si>
  <si>
    <t>4</t>
  </si>
  <si>
    <t>5</t>
  </si>
  <si>
    <t>A. Сельское хозяйство, охота и лесное хозяйство</t>
  </si>
  <si>
    <t>01</t>
  </si>
  <si>
    <t>B. Рыболовство и рыбоводство</t>
  </si>
  <si>
    <t>02</t>
  </si>
  <si>
    <t>C. Добывающая промышленность</t>
  </si>
  <si>
    <t>03</t>
  </si>
  <si>
    <t>D. Обрабатывающая промышленность</t>
  </si>
  <si>
    <t>04</t>
  </si>
  <si>
    <t>E. Производство и распределение электроэнергии, газа и воды</t>
  </si>
  <si>
    <t>05</t>
  </si>
  <si>
    <t>F. Строительство</t>
  </si>
  <si>
    <t>06</t>
  </si>
  <si>
    <t>G. Торговля; ремонт автомобилей,  бытовых изделий и предметов личного пользования</t>
  </si>
  <si>
    <t>07</t>
  </si>
  <si>
    <t>H. Гостиницы и рестораны</t>
  </si>
  <si>
    <t>08</t>
  </si>
  <si>
    <t>I. Транспорт и связь</t>
  </si>
  <si>
    <t>09</t>
  </si>
  <si>
    <t>J. Финансовая деятельность</t>
  </si>
  <si>
    <t>10</t>
  </si>
  <si>
    <t>K. Операции с недвижимым имуществом; аренда и предоставление услуг потребителям</t>
  </si>
  <si>
    <t>11</t>
  </si>
  <si>
    <t>L. Государственное управление и оборона; обязательное социальное страхование</t>
  </si>
  <si>
    <t>12</t>
  </si>
  <si>
    <t>M. Образование</t>
  </si>
  <si>
    <t>13</t>
  </si>
  <si>
    <t>N. Здравоохранение и предоставление социальных услуг</t>
  </si>
  <si>
    <t>14</t>
  </si>
  <si>
    <t>O. Предоставление прочих коммунальных, социальных и персональных услуг</t>
  </si>
  <si>
    <t>15</t>
  </si>
  <si>
    <t>P. Предоставление услуг по ведению домашнего хозяйства</t>
  </si>
  <si>
    <t>16</t>
  </si>
  <si>
    <t>Услуги финансового посредничества, измеряемые косвенным образом (УФПИК) (-)</t>
  </si>
  <si>
    <t>17</t>
  </si>
  <si>
    <t>Итого</t>
  </si>
  <si>
    <t>18</t>
  </si>
  <si>
    <t>Налоги на продукты</t>
  </si>
  <si>
    <t>19</t>
  </si>
  <si>
    <t>Субсидии на продукты (-)</t>
  </si>
  <si>
    <t>20</t>
  </si>
  <si>
    <t>Всего</t>
  </si>
  <si>
    <t>21</t>
  </si>
  <si>
    <t>Валовая добавленная стоимость (стр.22=стр.18)</t>
  </si>
  <si>
    <t>22</t>
  </si>
  <si>
    <t>в том числе по секторам:</t>
  </si>
  <si>
    <t>   нефинансовые корпорации</t>
  </si>
  <si>
    <t>23</t>
  </si>
  <si>
    <t>   финансовые корпорации</t>
  </si>
  <si>
    <t>24</t>
  </si>
  <si>
    <t>   государственное управление</t>
  </si>
  <si>
    <t>25</t>
  </si>
  <si>
    <t>   НКОДХ</t>
  </si>
  <si>
    <t>26</t>
  </si>
  <si>
    <t>   домашние хозяйства</t>
  </si>
  <si>
    <t>27</t>
  </si>
  <si>
    <t>УФПИК (-) (стр.28=стр.17)</t>
  </si>
  <si>
    <t>28</t>
  </si>
  <si>
    <t>Справочно, по экономике в целом:</t>
  </si>
  <si>
    <t>Выпуск в основных ценах</t>
  </si>
  <si>
    <t>29</t>
  </si>
  <si>
    <t>Промежуточное потребление</t>
  </si>
  <si>
    <t>30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</si>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</sst>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3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42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5" sqref="B5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90" x14ac:dyDescent="0.25">
      <c r="A5" s="3" t="s">
        <v>7</v>
      </c>
      <c r="B5" s="36" t="s">
        <v>8</v>
      </c>
    </row>
    <row r="6" spans="1:2" x14ac:dyDescent="0.25">
      <c r="A6" s="3" t="s">
        <v>9</v>
      </c>
      <c r="B6" s="3" t="s">
        <v>10</v>
      </c>
    </row>
    <row r="7" spans="1:2" ht="6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44544.464379942132</v>
      </c>
    </row>
  </sheetData>
  <sheetProtection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workbookViewId="0"/>
  </sheetViews>
  <sheetFormatPr defaultRowHeight="15" x14ac:dyDescent="0.25"/>
  <cols>
    <col min="1" max="1" width="83.7109375" customWidth="1"/>
    <col min="2" max="2" width="10" customWidth="1"/>
    <col min="8" max="8" width="250" customWidth="1"/>
  </cols>
  <sheetData>
    <row r="1" spans="1:8" ht="50.1" customHeight="1" x14ac:dyDescent="0.25">
      <c r="A1" s="33" t="s">
        <v>14</v>
      </c>
      <c r="B1" s="34"/>
      <c r="C1" s="34"/>
      <c r="D1" s="34"/>
      <c r="E1" s="34"/>
      <c r="F1" s="34"/>
      <c r="G1" s="34"/>
    </row>
    <row r="2" spans="1:8" x14ac:dyDescent="0.25">
      <c r="A2" s="35" t="s">
        <v>15</v>
      </c>
      <c r="B2" s="35" t="s">
        <v>16</v>
      </c>
      <c r="C2" s="35" t="s">
        <v>17</v>
      </c>
      <c r="D2" s="35" t="s">
        <v>18</v>
      </c>
      <c r="E2" s="35"/>
      <c r="F2" s="35"/>
      <c r="G2" s="35"/>
    </row>
    <row r="3" spans="1:8" ht="90" x14ac:dyDescent="0.25">
      <c r="A3" s="35"/>
      <c r="B3" s="35"/>
      <c r="C3" s="35"/>
      <c r="D3" s="1" t="s">
        <v>19</v>
      </c>
      <c r="E3" s="1" t="s">
        <v>20</v>
      </c>
      <c r="F3" s="1" t="s">
        <v>21</v>
      </c>
      <c r="G3" s="1" t="s">
        <v>22</v>
      </c>
    </row>
    <row r="4" spans="1:8" x14ac:dyDescent="0.25">
      <c r="A4" s="35"/>
      <c r="B4" s="35"/>
      <c r="C4" s="1" t="s">
        <v>14</v>
      </c>
      <c r="D4" s="1" t="s">
        <v>23</v>
      </c>
      <c r="E4" s="1" t="s">
        <v>24</v>
      </c>
      <c r="F4" s="1" t="s">
        <v>25</v>
      </c>
      <c r="G4" s="1" t="s">
        <v>26</v>
      </c>
    </row>
    <row r="5" spans="1:8" ht="45" customHeight="1" x14ac:dyDescent="0.25">
      <c r="A5" s="3" t="s">
        <v>27</v>
      </c>
      <c r="B5" s="1" t="s">
        <v>28</v>
      </c>
      <c r="C5" s="9"/>
      <c r="D5" s="9"/>
      <c r="E5" s="9"/>
      <c r="F5" s="9"/>
      <c r="G5" s="9"/>
      <c r="H5" s="5" t="str">
        <f>IFERROR(IF(C5=ROUND(D5+E5+F5+G5,1)," "," Стр. 01, Гр. 1 [C5]  д.б. = [Округлить(D5+E5+F5+G5,1)] {" &amp; ROUND(D5+E5+F5+G5,1) &amp; "}.")," ")</f>
        <v xml:space="preserve"> </v>
      </c>
    </row>
    <row r="6" spans="1:8" ht="45" customHeight="1" x14ac:dyDescent="0.25">
      <c r="A6" s="3" t="s">
        <v>29</v>
      </c>
      <c r="B6" s="1" t="s">
        <v>30</v>
      </c>
      <c r="C6" s="9"/>
      <c r="D6" s="9"/>
      <c r="E6" s="9"/>
      <c r="F6" s="9"/>
      <c r="G6" s="9"/>
      <c r="H6" s="5" t="str">
        <f>IFERROR(IF(C6=ROUND(D6+E6+F6+G6,1)," "," Стр. 02, Гр. 1 [C6]  д.б. = [Округлить(D6+E6+F6+G6,1)] {" &amp; ROUND(D6+E6+F6+G6,1) &amp; "}.")," ")</f>
        <v xml:space="preserve"> </v>
      </c>
    </row>
    <row r="7" spans="1:8" ht="45" customHeight="1" x14ac:dyDescent="0.25">
      <c r="A7" s="3" t="s">
        <v>31</v>
      </c>
      <c r="B7" s="1" t="s">
        <v>32</v>
      </c>
      <c r="C7" s="9"/>
      <c r="D7" s="9"/>
      <c r="E7" s="9"/>
      <c r="F7" s="9"/>
      <c r="G7" s="9"/>
      <c r="H7" s="5" t="str">
        <f>IFERROR(IF(C7=ROUND(D7+E7+F7+G7,1)," "," Стр. 03, Гр. 1 [C7]  д.б. = [Округлить(D7+E7+F7+G7,1)] {" &amp; ROUND(D7+E7+F7+G7,1) &amp; "}.")," ")</f>
        <v xml:space="preserve"> </v>
      </c>
    </row>
    <row r="8" spans="1:8" ht="45" customHeight="1" x14ac:dyDescent="0.25">
      <c r="A8" s="3" t="s">
        <v>33</v>
      </c>
      <c r="B8" s="1" t="s">
        <v>34</v>
      </c>
      <c r="C8" s="9"/>
      <c r="D8" s="9"/>
      <c r="E8" s="9"/>
      <c r="F8" s="9"/>
      <c r="G8" s="9"/>
      <c r="H8" s="5" t="str">
        <f>IFERROR(IF(C8=ROUND(D8+E8+F8+G8,1)," "," Стр. 04, Гр. 1 [C8]  д.б. = [Округлить(D8+E8+F8+G8,1)] {" &amp; ROUND(D8+E8+F8+G8,1) &amp; "}.")," ")</f>
        <v xml:space="preserve"> </v>
      </c>
    </row>
    <row r="9" spans="1:8" ht="45" customHeight="1" x14ac:dyDescent="0.25">
      <c r="A9" s="3" t="s">
        <v>35</v>
      </c>
      <c r="B9" s="1" t="s">
        <v>36</v>
      </c>
      <c r="C9" s="9"/>
      <c r="D9" s="9"/>
      <c r="E9" s="9"/>
      <c r="F9" s="9"/>
      <c r="G9" s="9"/>
      <c r="H9" s="5" t="str">
        <f>IFERROR(IF(C9=ROUND(D9+E9+F9+G9,1)," "," Стр. 05, Гр. 1 [C9]  д.б. = [Округлить(D9+E9+F9+G9,1)] {" &amp; ROUND(D9+E9+F9+G9,1) &amp; "}.")," ")</f>
        <v xml:space="preserve"> </v>
      </c>
    </row>
    <row r="10" spans="1:8" ht="45" customHeight="1" x14ac:dyDescent="0.25">
      <c r="A10" s="3" t="s">
        <v>37</v>
      </c>
      <c r="B10" s="1" t="s">
        <v>38</v>
      </c>
      <c r="C10" s="9"/>
      <c r="D10" s="9"/>
      <c r="E10" s="9"/>
      <c r="F10" s="9"/>
      <c r="G10" s="9"/>
      <c r="H10" s="5" t="str">
        <f>IFERROR(IF(C10=ROUND(D10+E10+F10+G10,1)," "," Стр. 06, Гр. 1 [C10]  д.б. = [Округлить(D10+E10+F10+G10,1)] {" &amp; ROUND(D10+E10+F10+G10,1) &amp; "}.")," ")</f>
        <v xml:space="preserve"> </v>
      </c>
    </row>
    <row r="11" spans="1:8" ht="45" customHeight="1" x14ac:dyDescent="0.25">
      <c r="A11" s="3" t="s">
        <v>39</v>
      </c>
      <c r="B11" s="1" t="s">
        <v>40</v>
      </c>
      <c r="C11" s="9"/>
      <c r="D11" s="9"/>
      <c r="E11" s="9"/>
      <c r="F11" s="9"/>
      <c r="G11" s="9"/>
      <c r="H11" s="5" t="str">
        <f>IFERROR(IF(C11=ROUND(D11+E11+F11+G11,1)," "," Стр. 07, Гр. 1 [C11]  д.б. = [Округлить(D11+E11+F11+G11,1)] {" &amp; ROUND(D11+E11+F11+G11,1) &amp; "}.")," ")</f>
        <v xml:space="preserve"> </v>
      </c>
    </row>
    <row r="12" spans="1:8" ht="45" customHeight="1" x14ac:dyDescent="0.25">
      <c r="A12" s="3" t="s">
        <v>41</v>
      </c>
      <c r="B12" s="1" t="s">
        <v>42</v>
      </c>
      <c r="C12" s="9"/>
      <c r="D12" s="9"/>
      <c r="E12" s="9"/>
      <c r="F12" s="9"/>
      <c r="G12" s="9"/>
      <c r="H12" s="5" t="str">
        <f>IFERROR(IF(C12=ROUND(D12+E12+F12+G12,1)," "," Стр. 08, Гр. 1 [C12]  д.б. = [Округлить(D12+E12+F12+G12,1)] {" &amp; ROUND(D12+E12+F12+G12,1) &amp; "}.")," ")</f>
        <v xml:space="preserve"> </v>
      </c>
    </row>
    <row r="13" spans="1:8" ht="45" customHeight="1" x14ac:dyDescent="0.25">
      <c r="A13" s="3" t="s">
        <v>43</v>
      </c>
      <c r="B13" s="1" t="s">
        <v>44</v>
      </c>
      <c r="C13" s="9"/>
      <c r="D13" s="9"/>
      <c r="E13" s="9"/>
      <c r="F13" s="9"/>
      <c r="G13" s="9"/>
      <c r="H13" s="5" t="str">
        <f>IFERROR(IF(C13=ROUND(D13+E13+F13+G13,1)," "," Стр. 09, Гр. 1 [C13]  д.б. = [Округлить(D13+E13+F13+G13,1)] {" &amp; ROUND(D13+E13+F13+G13,1) &amp; "}.")," ")</f>
        <v xml:space="preserve"> </v>
      </c>
    </row>
    <row r="14" spans="1:8" ht="45" customHeight="1" x14ac:dyDescent="0.25">
      <c r="A14" s="3" t="s">
        <v>45</v>
      </c>
      <c r="B14" s="1" t="s">
        <v>46</v>
      </c>
      <c r="C14" s="9"/>
      <c r="D14" s="9"/>
      <c r="E14" s="9"/>
      <c r="F14" s="9"/>
      <c r="G14" s="9"/>
      <c r="H14" s="5" t="str">
        <f>IFERROR(IF(C14=ROUND(D14+E14+F14+G14,1)," "," Стр. 10, Гр. 1 [C14]  д.б. = [Округлить(D14+E14+F14+G14,1)] {" &amp; ROUND(D14+E14+F14+G14,1) &amp; "}.")," ")</f>
        <v xml:space="preserve"> </v>
      </c>
    </row>
    <row r="15" spans="1:8" ht="45" customHeight="1" x14ac:dyDescent="0.25">
      <c r="A15" s="3" t="s">
        <v>47</v>
      </c>
      <c r="B15" s="1" t="s">
        <v>48</v>
      </c>
      <c r="C15" s="9"/>
      <c r="D15" s="9"/>
      <c r="E15" s="9"/>
      <c r="F15" s="9"/>
      <c r="G15" s="9"/>
      <c r="H15" s="5" t="str">
        <f>IFERROR(IF(C15=ROUND(D15+E15+F15+G15,1)," "," Стр. 11, Гр. 1 [C15]  д.б. = [Округлить(D15+E15+F15+G15,1)] {" &amp; ROUND(D15+E15+F15+G15,1) &amp; "}.")," ")</f>
        <v xml:space="preserve"> </v>
      </c>
    </row>
    <row r="16" spans="1:8" ht="45" customHeight="1" x14ac:dyDescent="0.25">
      <c r="A16" s="3" t="s">
        <v>49</v>
      </c>
      <c r="B16" s="1" t="s">
        <v>50</v>
      </c>
      <c r="C16" s="9"/>
      <c r="D16" s="9"/>
      <c r="E16" s="9"/>
      <c r="F16" s="9"/>
      <c r="G16" s="9"/>
      <c r="H16" s="5" t="str">
        <f>IFERROR(IF(C16=ROUND(D16+E16+F16+G16,1)," "," Стр. 12, Гр. 1 [C16]  д.б. = [Округлить(D16+E16+F16+G16,1)] {" &amp; ROUND(D16+E16+F16+G16,1) &amp; "}.")," ")</f>
        <v xml:space="preserve"> </v>
      </c>
    </row>
    <row r="17" spans="1:8" ht="45" customHeight="1" x14ac:dyDescent="0.25">
      <c r="A17" s="3" t="s">
        <v>51</v>
      </c>
      <c r="B17" s="1" t="s">
        <v>52</v>
      </c>
      <c r="C17" s="9"/>
      <c r="D17" s="9"/>
      <c r="E17" s="9"/>
      <c r="F17" s="9"/>
      <c r="G17" s="9"/>
      <c r="H17" s="5" t="str">
        <f>IFERROR(IF(C17=ROUND(D17+E17+F17+G17,1)," "," Стр. 13, Гр. 1 [C17]  д.б. = [Округлить(D17+E17+F17+G17,1)] {" &amp; ROUND(D17+E17+F17+G17,1) &amp; "}.")," ")</f>
        <v xml:space="preserve"> </v>
      </c>
    </row>
    <row r="18" spans="1:8" ht="45" customHeight="1" x14ac:dyDescent="0.25">
      <c r="A18" s="3" t="s">
        <v>53</v>
      </c>
      <c r="B18" s="1" t="s">
        <v>54</v>
      </c>
      <c r="C18" s="9"/>
      <c r="D18" s="9"/>
      <c r="E18" s="9"/>
      <c r="F18" s="9"/>
      <c r="G18" s="9"/>
      <c r="H18" s="5" t="str">
        <f>IFERROR(IF(C18=ROUND(D18+E18+F18+G18,1)," "," Стр. 14, Гр. 1 [C18]  д.б. = [Округлить(D18+E18+F18+G18,1)] {" &amp; ROUND(D18+E18+F18+G18,1) &amp; "}.")," ")</f>
        <v xml:space="preserve"> </v>
      </c>
    </row>
    <row r="19" spans="1:8" ht="45" customHeight="1" x14ac:dyDescent="0.25">
      <c r="A19" s="3" t="s">
        <v>55</v>
      </c>
      <c r="B19" s="1" t="s">
        <v>56</v>
      </c>
      <c r="C19" s="9"/>
      <c r="D19" s="9"/>
      <c r="E19" s="9"/>
      <c r="F19" s="9"/>
      <c r="G19" s="9"/>
      <c r="H19" s="5" t="str">
        <f>IFERROR(IF(C19=ROUND(D19+E19+F19+G19,1)," "," Стр. 15, Гр. 1 [C19]  д.б. = [Округлить(D19+E19+F19+G19,1)] {" &amp; ROUND(D19+E19+F19+G19,1) &amp; "}.")," ")</f>
        <v xml:space="preserve"> </v>
      </c>
    </row>
    <row r="20" spans="1:8" ht="45" customHeight="1" x14ac:dyDescent="0.25">
      <c r="A20" s="3" t="s">
        <v>57</v>
      </c>
      <c r="B20" s="1" t="s">
        <v>58</v>
      </c>
      <c r="C20" s="9"/>
      <c r="D20" s="9"/>
      <c r="E20" s="9"/>
      <c r="F20" s="9"/>
      <c r="G20" s="9"/>
      <c r="H20" s="5" t="str">
        <f>IFERROR(IF(C20=ROUND(D20+E20+F20+G20,1)," "," Стр. 16, Гр. 1 [C20]  д.б. = [Округлить(D20+E20+F20+G20,1)] {" &amp; ROUND(D20+E20+F20+G20,1) &amp; "}.")," ")</f>
        <v xml:space="preserve"> </v>
      </c>
    </row>
    <row r="21" spans="1:8" ht="45" customHeight="1" x14ac:dyDescent="0.25">
      <c r="A21" s="3" t="s">
        <v>59</v>
      </c>
      <c r="B21" s="1" t="s">
        <v>60</v>
      </c>
      <c r="C21" s="9"/>
      <c r="D21" s="10"/>
      <c r="E21" s="11"/>
      <c r="F21" s="9"/>
      <c r="G21" s="12"/>
      <c r="H21" s="5" t="str">
        <f>IFERROR(IF(C21=F21," "," Стр. 17, Гр. 1 [C21]  д.б. = [F21] {" &amp; F21 &amp; "}.")," ")</f>
        <v xml:space="preserve"> </v>
      </c>
    </row>
    <row r="22" spans="1:8" ht="45" customHeight="1" x14ac:dyDescent="0.25">
      <c r="A22" s="3" t="s">
        <v>61</v>
      </c>
      <c r="B22" s="1" t="s">
        <v>62</v>
      </c>
      <c r="C22" s="9"/>
      <c r="D22" s="9"/>
      <c r="E22" s="9"/>
      <c r="F22" s="9"/>
      <c r="G22" s="9"/>
      <c r="H22" s="5" t="str">
        <f>IFERROR(IF(C22=ROUND(C5+C6+C7+C8+C9+C10+C11+C12+C13+C14+C15+C16+C17+C18+C19+C20-C21,1)," "," Стр. 18, Гр. 1 [C22]  д.б. = [Округлить(C5+C6+C7+C8+C9+C10+C11+C12+C13+C14+C15+C16+C17+C18+C19+C20-C21,1)] {" &amp; ROUND(C5+C6+C7+C8+C9+C10+C11+C12+C13+C14+C15+C16+C17+C18+C19+C20-C21,1) &amp; "}.")," ") &amp; IFERROR(IF(C22=ROUND(C35-C36,1)," "," Стр. 18, Гр. 1 [C22]  д.б. = [Округлить(C35-C36,1)] {" &amp; ROUND(C35-C36,1) &amp; "}.")," ") &amp; IFERROR(IF(D22=ROUND(D5+D6+D7+D8+D9+D10+D11+D12+D13+D14+D15+D16+D17+D18+D19+D20,1)," "," Стр. 18, Гр. 2 [D22]  д.б. = [Округлить(D5+D6+D7+D8+D9+D10+D11+D12+D13+D14+D15+D16+D17+D18+D19+D20,1)] {" &amp; ROUND(D5+D6+D7+D8+D9+D10+D11+D12+D13+D14+D15+D16+D17+D18+D19+D20,1) &amp; "}.")," ") &amp; IFERROR(IF(E22=ROUND(E5+E6+E7+E8+E9+E10+E11+E12+E13+E14+E15+E16+E17+E18+E19+E20,1)," "," Стр. 18, Гр. 3 [E22]  д.б. = [Округлить(E5+E6+E7+E8+E9+E10+E11+E12+E13+E14+E15+E16+E17+E18+E19+E20,1)] {" &amp; ROUND(E5+E6+E7+E8+E9+E10+E11+E12+E13+E14+E15+E16+E17+E18+E19+E20,1) &amp; "}.")," ") &amp; IFERROR(IF(F22=ROUND(F5+F6+F7+F8+F9+F10+F11+F12+F13+F14+F15+F16+F17+F18+F19+F20-F21,1)," "," Стр. 18, Гр. 4 [F22]  д.б. = [Округлить(F5+F6+F7+F8+F9+F10+F11+F12+F13+F14+F15+F16+F17+F18+F19+F20-F21,1)] {" &amp; ROUND(F5+F6+F7+F8+F9+F10+F11+F12+F13+F14+F15+F16+F17+F18+F19+F20-F21,1) &amp; "}.")," ") &amp; IFERROR(IF(G22=ROUND(G5+G6+G7+G8+G9+G10+G11+G12+G13+G14+G15+G16+G17+G18+G19+G20,1)," "," Стр. 18, Гр. 5 [G22]  д.б. = [Округлить(G5+G6+G7+G8+G9+G10+G11+G12+G13+G14+G15+G16+G17+G18+G19+G20,1)] {" &amp; ROUND(G5+G6+G7+G8+G9+G10+G11+G12+G13+G14+G15+G16+G17+G18+G19+G20,1) &amp; "}.")," ")</f>
        <v xml:space="preserve">      </v>
      </c>
    </row>
    <row r="23" spans="1:8" ht="45" customHeight="1" x14ac:dyDescent="0.25">
      <c r="A23" s="3" t="s">
        <v>63</v>
      </c>
      <c r="B23" s="1" t="s">
        <v>64</v>
      </c>
      <c r="C23" s="9"/>
      <c r="D23" s="13"/>
      <c r="E23" s="9"/>
      <c r="F23" s="14"/>
      <c r="G23" s="15"/>
    </row>
    <row r="24" spans="1:8" ht="45" customHeight="1" x14ac:dyDescent="0.25">
      <c r="A24" s="3" t="s">
        <v>65</v>
      </c>
      <c r="B24" s="1" t="s">
        <v>66</v>
      </c>
      <c r="C24" s="9"/>
      <c r="D24" s="16"/>
      <c r="E24" s="9"/>
      <c r="F24" s="17"/>
      <c r="G24" s="18"/>
    </row>
    <row r="25" spans="1:8" ht="45" customHeight="1" x14ac:dyDescent="0.25">
      <c r="A25" s="3" t="s">
        <v>67</v>
      </c>
      <c r="B25" s="1" t="s">
        <v>68</v>
      </c>
      <c r="C25" s="9"/>
      <c r="D25" s="9"/>
      <c r="E25" s="9"/>
      <c r="F25" s="9"/>
      <c r="G25" s="9"/>
      <c r="H25" s="5" t="str">
        <f>IFERROR(IF(C25=ROUND(C5+C6+C7+C8+C9+C10+C11+C12+C13+C14+C15+C16+C17+C18+C19+C20-C21+C23-C24,1)," "," Стр. 21, Гр. 1 [C25]  д.б. = [Округлить(C5+C6+C7+C8+C9+C10+C11+C12+C13+C14+C15+C16+C17+C18+C19+C20-C21+C23-C24,1)] {" &amp; ROUND(C5+C6+C7+C8+C9+C10+C11+C12+C13+C14+C15+C16+C17+C18+C19+C20-C21+C23-C24,1) &amp; "}.")," ") &amp; IFERROR(IF(D25=ROUND(D5+D6+D7+D8+D9+D10+D11+D12+D13+D14+D15+D16+D17+D18+D19+D20,1)," "," Стр. 21, Гр. 2 [D25]  д.б. = [Округлить(D5+D6+D7+D8+D9+D10+D11+D12+D13+D14+D15+D16+D17+D18+D19+D20,1)] {" &amp; ROUND(D5+D6+D7+D8+D9+D10+D11+D12+D13+D14+D15+D16+D17+D18+D19+D20,1) &amp; "}.")," ") &amp; IFERROR(IF(E25=ROUND(E5+E6+E7+E8+E9+E10+E11+E12+E13+E14+E15+E16+E17+E18+E19+E20+E23-E24,1)," "," Стр. 21, Гр. 3 [E25]  д.б. = [Округлить(E5+E6+E7+E8+E9+E10+E11+E12+E13+E14+E15+E16+E17+E18+E19+E20+E23-E24,1)] {" &amp; ROUND(E5+E6+E7+E8+E9+E10+E11+E12+E13+E14+E15+E16+E17+E18+E19+E20+E23-E24,1) &amp; "}.")," ") &amp; IFERROR(IF(F25=ROUND(F5+F6+F7+F8+F9+F10+F11+F12+F13+F14+F15+F16+F17+F18+F19+F20-F21,1)," "," Стр. 21, Гр. 4 [F25]  д.б. = [Округлить(F5+F6+F7+F8+F9+F10+F11+F12+F13+F14+F15+F16+F17+F18+F19+F20-F21,1)] {" &amp; ROUND(F5+F6+F7+F8+F9+F10+F11+F12+F13+F14+F15+F16+F17+F18+F19+F20-F21,1) &amp; "}.")," ") &amp; IFERROR(IF(G25=ROUND(G5+G6+G7+G8+G9+G10+G11+G12+G13+G14+G15+G16+G17+G18+G19+G20,1)," "," Стр. 21, Гр. 5 [G25]  д.б. = [Округлить(G5+G6+G7+G8+G9+G10+G11+G12+G13+G14+G15+G16+G17+G18+G19+G20,1)] {" &amp; ROUND(G5+G6+G7+G8+G9+G10+G11+G12+G13+G14+G15+G16+G17+G18+G19+G20,1) &amp; "}.")," ")</f>
        <v xml:space="preserve">     </v>
      </c>
    </row>
    <row r="26" spans="1:8" ht="45" customHeight="1" x14ac:dyDescent="0.25">
      <c r="A26" s="3" t="s">
        <v>69</v>
      </c>
      <c r="B26" s="1" t="s">
        <v>70</v>
      </c>
      <c r="C26" s="9"/>
      <c r="D26" s="9"/>
      <c r="E26" s="9"/>
      <c r="F26" s="9"/>
      <c r="G26" s="9"/>
      <c r="H26" s="5" t="str">
        <f>IFERROR(IF(C26=C22," "," Стр. 22, Гр. 1 [C26]  д.б. = [C22] {" &amp; C22 &amp; "}.")," ") &amp; IFERROR(IF(C26=ROUND(D26+E26+F26+G26,1)," "," Стр. 22, Гр. 1 [C26]  д.б. = [Округлить(D26+E26+F26+G26,1)] {" &amp; ROUND(D26+E26+F26+G26,1) &amp; "}.")," ") &amp; IFERROR(IF(C26=ROUND(C28+C29+C30+C31+C32-C33,1)," "," Стр. 22, Гр. 1 [C26]  д.б. = [Округлить(C28+C29+C30+C31+C32-C33,1)] {" &amp; ROUND(C28+C29+C30+C31+C32-C33,1) &amp; "}.")," ") &amp; IFERROR(IF(D26=D22," "," Стр. 22, Гр. 2 [D26]  д.б. = [D22] {" &amp; D22 &amp; "}.")," ") &amp; IFERROR(IF(D26=ROUND(D28+D29+D30+D31+D32,1)," "," Стр. 22, Гр. 2 [D26]  д.б. = [Округлить(D28+D29+D30+D31+D32,1)] {" &amp; ROUND(D28+D29+D30+D31+D32,1) &amp; "}.")," ") &amp; IFERROR(IF(E26=E22," "," Стр. 22, Гр. 3 [E26]  д.б. = [E22] {" &amp; E22 &amp; "}.")," ") &amp; IFERROR(IF(E26=ROUND(E28+E29+E30+E31+E32,1)," "," Стр. 22, Гр. 3 [E26]  д.б. = [Округлить(E28+E29+E30+E31+E32,1)] {" &amp; ROUND(E28+E29+E30+E31+E32,1) &amp; "}.")," ") &amp; IFERROR(IF(F26=F22," "," Стр. 22, Гр. 4 [F26]  д.б. = [F22] {" &amp; F22 &amp; "}.")," ") &amp; IFERROR(IF(F26=ROUND(F28+F29+F30+F31+F32,1)," "," Стр. 22, Гр. 4 [F26]  д.б. = [Округлить(F28+F29+F30+F31+F32,1)] {" &amp; ROUND(F28+F29+F30+F31+F32,1) &amp; "}.")," ")</f>
        <v xml:space="preserve">         </v>
      </c>
    </row>
    <row r="27" spans="1:8" ht="45" customHeight="1" x14ac:dyDescent="0.25">
      <c r="A27" s="3" t="s">
        <v>71</v>
      </c>
      <c r="B27" s="1"/>
      <c r="C27" s="32"/>
      <c r="D27" s="32"/>
      <c r="E27" s="32"/>
      <c r="F27" s="32"/>
      <c r="G27" s="32"/>
    </row>
    <row r="28" spans="1:8" ht="45" customHeight="1" x14ac:dyDescent="0.25">
      <c r="A28" s="3" t="s">
        <v>72</v>
      </c>
      <c r="B28" s="1" t="s">
        <v>73</v>
      </c>
      <c r="C28" s="9"/>
      <c r="D28" s="9"/>
      <c r="E28" s="9"/>
      <c r="F28" s="9"/>
      <c r="G28" s="9"/>
      <c r="H28" s="5" t="str">
        <f>IFERROR(IF(C28=ROUND(D28+E28+F28+G28,1)," "," Стр. 23, Гр. 1 [C28]  д.б. = [Округлить(D28+E28+F28+G28,1)] {" &amp; ROUND(D28+E28+F28+G28,1) &amp; "}.")," ")</f>
        <v xml:space="preserve"> </v>
      </c>
    </row>
    <row r="29" spans="1:8" ht="45" customHeight="1" x14ac:dyDescent="0.25">
      <c r="A29" s="3" t="s">
        <v>74</v>
      </c>
      <c r="B29" s="1" t="s">
        <v>75</v>
      </c>
      <c r="C29" s="9"/>
      <c r="D29" s="9"/>
      <c r="E29" s="9"/>
      <c r="F29" s="9"/>
      <c r="G29" s="9"/>
      <c r="H29" s="5" t="str">
        <f>IFERROR(IF(C29=ROUND(D29+E29+F29+G29,1)," "," Стр. 24, Гр. 1 [C29]  д.б. = [Округлить(D29+E29+F29+G29,1)] {" &amp; ROUND(D29+E29+F29+G29,1) &amp; "}.")," ")</f>
        <v xml:space="preserve"> </v>
      </c>
    </row>
    <row r="30" spans="1:8" ht="45" customHeight="1" x14ac:dyDescent="0.25">
      <c r="A30" s="3" t="s">
        <v>76</v>
      </c>
      <c r="B30" s="1" t="s">
        <v>77</v>
      </c>
      <c r="C30" s="9"/>
      <c r="D30" s="9"/>
      <c r="E30" s="9"/>
      <c r="F30" s="9"/>
      <c r="G30" s="9"/>
      <c r="H30" s="5" t="str">
        <f>IFERROR(IF(C30=ROUND(D30+E30+F30+G30,1)," "," Стр. 25, Гр. 1 [C30]  д.б. = [Округлить(D30+E30+F30+G30,1)] {" &amp; ROUND(D30+E30+F30+G30,1) &amp; "}.")," ")</f>
        <v xml:space="preserve"> </v>
      </c>
    </row>
    <row r="31" spans="1:8" ht="45" customHeight="1" x14ac:dyDescent="0.25">
      <c r="A31" s="3" t="s">
        <v>78</v>
      </c>
      <c r="B31" s="1" t="s">
        <v>79</v>
      </c>
      <c r="C31" s="9"/>
      <c r="D31" s="9"/>
      <c r="E31" s="9"/>
      <c r="F31" s="9"/>
      <c r="G31" s="9"/>
      <c r="H31" s="5" t="str">
        <f>IFERROR(IF(C31=ROUND(D31+E31+F31+G31,1)," "," Стр. 26, Гр. 1 [C31]  д.б. = [Округлить(D31+E31+F31+G31,1)] {" &amp; ROUND(D31+E31+F31+G31,1) &amp; "}.")," ")</f>
        <v xml:space="preserve"> </v>
      </c>
    </row>
    <row r="32" spans="1:8" ht="45" customHeight="1" x14ac:dyDescent="0.25">
      <c r="A32" s="3" t="s">
        <v>80</v>
      </c>
      <c r="B32" s="1" t="s">
        <v>81</v>
      </c>
      <c r="C32" s="9"/>
      <c r="D32" s="9"/>
      <c r="E32" s="9"/>
      <c r="F32" s="9"/>
      <c r="G32" s="9"/>
      <c r="H32" s="5" t="str">
        <f>IFERROR(IF(C32=ROUND(D32+E32+F32+G32,1)," "," Стр. 27, Гр. 1 [C32]  д.б. = [Округлить(D32+E32+F32+G32,1)] {" &amp; ROUND(D32+E32+F32+G32,1) &amp; "}.")," ")</f>
        <v xml:space="preserve"> </v>
      </c>
    </row>
    <row r="33" spans="1:7" ht="45" customHeight="1" x14ac:dyDescent="0.25">
      <c r="A33" s="3" t="s">
        <v>82</v>
      </c>
      <c r="B33" s="1" t="s">
        <v>83</v>
      </c>
      <c r="C33" s="9"/>
      <c r="D33" s="19"/>
      <c r="E33" s="20"/>
      <c r="F33" s="21"/>
      <c r="G33" s="22"/>
    </row>
    <row r="34" spans="1:7" ht="45" customHeight="1" x14ac:dyDescent="0.25">
      <c r="A34" s="4" t="s">
        <v>84</v>
      </c>
      <c r="B34" s="2"/>
      <c r="C34" s="32"/>
      <c r="D34" s="32"/>
      <c r="E34" s="32"/>
      <c r="F34" s="32"/>
      <c r="G34" s="32"/>
    </row>
    <row r="35" spans="1:7" ht="45" customHeight="1" x14ac:dyDescent="0.25">
      <c r="A35" s="3" t="s">
        <v>85</v>
      </c>
      <c r="B35" s="1" t="s">
        <v>86</v>
      </c>
      <c r="C35" s="9"/>
      <c r="D35" s="23"/>
      <c r="E35" s="24"/>
      <c r="F35" s="25"/>
      <c r="G35" s="26"/>
    </row>
    <row r="36" spans="1:7" ht="45" customHeight="1" x14ac:dyDescent="0.25">
      <c r="A36" s="3" t="s">
        <v>87</v>
      </c>
      <c r="B36" s="1" t="s">
        <v>88</v>
      </c>
      <c r="C36" s="9"/>
      <c r="D36" s="27"/>
      <c r="E36" s="28"/>
      <c r="F36" s="29"/>
      <c r="G36" s="30"/>
    </row>
    <row r="38" spans="1:7" x14ac:dyDescent="0.25">
      <c r="A38" s="8" t="s">
        <v>89</v>
      </c>
    </row>
    <row r="39" spans="1:7" ht="75" customHeight="1" x14ac:dyDescent="0.25">
      <c r="A39" s="31" t="s">
        <v>1</v>
      </c>
      <c r="B39" s="31"/>
      <c r="C39" s="31"/>
      <c r="D39" s="31"/>
      <c r="E39" s="31"/>
      <c r="F39" s="31"/>
      <c r="G39" s="31"/>
    </row>
    <row r="40" spans="1:7" x14ac:dyDescent="0.25">
      <c r="A40" s="8" t="s">
        <v>90</v>
      </c>
    </row>
    <row r="41" spans="1:7" x14ac:dyDescent="0.25">
      <c r="A41" t="s">
        <v>91</v>
      </c>
      <c r="B41" s="31" t="s">
        <v>1</v>
      </c>
      <c r="C41" s="31"/>
      <c r="D41" s="31"/>
      <c r="E41" s="31"/>
    </row>
    <row r="42" spans="1:7" x14ac:dyDescent="0.25">
      <c r="A42" t="s">
        <v>92</v>
      </c>
      <c r="B42" s="31" t="s">
        <v>1</v>
      </c>
      <c r="C42" s="31"/>
      <c r="D42" s="31"/>
      <c r="E42" s="31"/>
    </row>
    <row r="43" spans="1:7" x14ac:dyDescent="0.25">
      <c r="A43" t="s">
        <v>93</v>
      </c>
      <c r="B43" s="31" t="s">
        <v>1</v>
      </c>
      <c r="C43" s="31"/>
      <c r="D43" s="31"/>
      <c r="E43" s="31"/>
    </row>
    <row r="44" spans="1:7" x14ac:dyDescent="0.25">
      <c r="A44" t="s">
        <v>94</v>
      </c>
      <c r="B44" s="31" t="s">
        <v>1</v>
      </c>
      <c r="C44" s="31"/>
      <c r="D44" s="31"/>
      <c r="E44" s="31"/>
    </row>
    <row r="45" spans="1:7" x14ac:dyDescent="0.25">
      <c r="A45" t="s">
        <v>95</v>
      </c>
      <c r="B45" s="31" t="s">
        <v>1</v>
      </c>
      <c r="C45" s="31"/>
      <c r="D45" s="31"/>
      <c r="E45" s="31"/>
    </row>
  </sheetData>
  <sheetProtection formatColumns="0" formatRows="0"/>
  <mergeCells count="13">
    <mergeCell ref="A1:G1"/>
    <mergeCell ref="A2:A4"/>
    <mergeCell ref="B2:B4"/>
    <mergeCell ref="C2:C3"/>
    <mergeCell ref="D2:G2"/>
    <mergeCell ref="B43:E43"/>
    <mergeCell ref="B44:E44"/>
    <mergeCell ref="B45:E45"/>
    <mergeCell ref="C27:G27"/>
    <mergeCell ref="C34:G34"/>
    <mergeCell ref="A39:G39"/>
    <mergeCell ref="B41:E41"/>
    <mergeCell ref="B42:E42"/>
  </mergeCells>
  <conditionalFormatting sqref="C5">
    <cfRule type="cellIs" dxfId="41" priority="1" operator="notEqual">
      <formula>ROUND(D5+E5+F5+G5,1)</formula>
    </cfRule>
  </conditionalFormatting>
  <conditionalFormatting sqref="C6">
    <cfRule type="cellIs" dxfId="40" priority="2" operator="notEqual">
      <formula>ROUND(D6+E6+F6+G6,1)</formula>
    </cfRule>
  </conditionalFormatting>
  <conditionalFormatting sqref="C7">
    <cfRule type="cellIs" dxfId="39" priority="3" operator="notEqual">
      <formula>ROUND(D7+E7+F7+G7,1)</formula>
    </cfRule>
  </conditionalFormatting>
  <conditionalFormatting sqref="C8">
    <cfRule type="cellIs" dxfId="38" priority="4" operator="notEqual">
      <formula>ROUND(D8+E8+F8+G8,1)</formula>
    </cfRule>
  </conditionalFormatting>
  <conditionalFormatting sqref="C9">
    <cfRule type="cellIs" dxfId="37" priority="5" operator="notEqual">
      <formula>ROUND(D9+E9+F9+G9,1)</formula>
    </cfRule>
  </conditionalFormatting>
  <conditionalFormatting sqref="C10">
    <cfRule type="cellIs" dxfId="36" priority="6" operator="notEqual">
      <formula>ROUND(D10+E10+F10+G10,1)</formula>
    </cfRule>
  </conditionalFormatting>
  <conditionalFormatting sqref="C11">
    <cfRule type="cellIs" dxfId="35" priority="7" operator="notEqual">
      <formula>ROUND(D11+E11+F11+G11,1)</formula>
    </cfRule>
  </conditionalFormatting>
  <conditionalFormatting sqref="C12">
    <cfRule type="cellIs" dxfId="34" priority="8" operator="notEqual">
      <formula>ROUND(D12+E12+F12+G12,1)</formula>
    </cfRule>
  </conditionalFormatting>
  <conditionalFormatting sqref="C13">
    <cfRule type="cellIs" dxfId="33" priority="9" operator="notEqual">
      <formula>ROUND(D13+E13+F13+G13,1)</formula>
    </cfRule>
  </conditionalFormatting>
  <conditionalFormatting sqref="C14">
    <cfRule type="cellIs" dxfId="32" priority="10" operator="notEqual">
      <formula>ROUND(D14+E14+F14+G14,1)</formula>
    </cfRule>
  </conditionalFormatting>
  <conditionalFormatting sqref="C15">
    <cfRule type="cellIs" dxfId="31" priority="11" operator="notEqual">
      <formula>ROUND(D15+E15+F15+G15,1)</formula>
    </cfRule>
  </conditionalFormatting>
  <conditionalFormatting sqref="C16">
    <cfRule type="cellIs" dxfId="30" priority="12" operator="notEqual">
      <formula>ROUND(D16+E16+F16+G16,1)</formula>
    </cfRule>
  </conditionalFormatting>
  <conditionalFormatting sqref="C17">
    <cfRule type="cellIs" dxfId="29" priority="13" operator="notEqual">
      <formula>ROUND(D17+E17+F17+G17,1)</formula>
    </cfRule>
  </conditionalFormatting>
  <conditionalFormatting sqref="C18">
    <cfRule type="cellIs" dxfId="28" priority="14" operator="notEqual">
      <formula>ROUND(D18+E18+F18+G18,1)</formula>
    </cfRule>
  </conditionalFormatting>
  <conditionalFormatting sqref="C19">
    <cfRule type="cellIs" dxfId="27" priority="15" operator="notEqual">
      <formula>ROUND(D19+E19+F19+G19,1)</formula>
    </cfRule>
  </conditionalFormatting>
  <conditionalFormatting sqref="C20">
    <cfRule type="cellIs" dxfId="26" priority="16" operator="notEqual">
      <formula>ROUND(D20+E20+F20+G20,1)</formula>
    </cfRule>
  </conditionalFormatting>
  <conditionalFormatting sqref="C21">
    <cfRule type="cellIs" dxfId="25" priority="17" operator="notEqual">
      <formula>F21</formula>
    </cfRule>
  </conditionalFormatting>
  <conditionalFormatting sqref="C22">
    <cfRule type="cellIs" dxfId="24" priority="18" operator="notEqual">
      <formula>ROUND(C5+C6+C7+C8+C9+C10+C11+C12+C13+C14+C15+C16+C17+C18+C19+C20-C21,1)</formula>
    </cfRule>
  </conditionalFormatting>
  <conditionalFormatting sqref="C22">
    <cfRule type="cellIs" dxfId="23" priority="19" operator="notEqual">
      <formula>ROUND(C35-C36,1)</formula>
    </cfRule>
  </conditionalFormatting>
  <conditionalFormatting sqref="D22">
    <cfRule type="cellIs" dxfId="22" priority="20" operator="notEqual">
      <formula>ROUND(D5+D6+D7+D8+D9+D10+D11+D12+D13+D14+D15+D16+D17+D18+D19+D20,1)</formula>
    </cfRule>
  </conditionalFormatting>
  <conditionalFormatting sqref="E22">
    <cfRule type="cellIs" dxfId="21" priority="21" operator="notEqual">
      <formula>ROUND(E5+E6+E7+E8+E9+E10+E11+E12+E13+E14+E15+E16+E17+E18+E19+E20,1)</formula>
    </cfRule>
  </conditionalFormatting>
  <conditionalFormatting sqref="F22">
    <cfRule type="cellIs" dxfId="20" priority="22" operator="notEqual">
      <formula>ROUND(F5+F6+F7+F8+F9+F10+F11+F12+F13+F14+F15+F16+F17+F18+F19+F20-F21,1)</formula>
    </cfRule>
  </conditionalFormatting>
  <conditionalFormatting sqref="G22">
    <cfRule type="cellIs" dxfId="19" priority="23" operator="notEqual">
      <formula>ROUND(G5+G6+G7+G8+G9+G10+G11+G12+G13+G14+G15+G16+G17+G18+G19+G20,1)</formula>
    </cfRule>
  </conditionalFormatting>
  <conditionalFormatting sqref="C25">
    <cfRule type="cellIs" dxfId="18" priority="24" operator="notEqual">
      <formula>ROUND(C5+C6+C7+C8+C9+C10+C11+C12+C13+C14+C15+C16+C17+C18+C19+C20-C21+C23-C24,1)</formula>
    </cfRule>
  </conditionalFormatting>
  <conditionalFormatting sqref="D25">
    <cfRule type="cellIs" dxfId="17" priority="25" operator="notEqual">
      <formula>ROUND(D5+D6+D7+D8+D9+D10+D11+D12+D13+D14+D15+D16+D17+D18+D19+D20,1)</formula>
    </cfRule>
  </conditionalFormatting>
  <conditionalFormatting sqref="E25">
    <cfRule type="cellIs" dxfId="16" priority="26" operator="notEqual">
      <formula>ROUND(E5+E6+E7+E8+E9+E10+E11+E12+E13+E14+E15+E16+E17+E18+E19+E20+E23-E24,1)</formula>
    </cfRule>
  </conditionalFormatting>
  <conditionalFormatting sqref="F25">
    <cfRule type="cellIs" dxfId="15" priority="27" operator="notEqual">
      <formula>ROUND(F5+F6+F7+F8+F9+F10+F11+F12+F13+F14+F15+F16+F17+F18+F19+F20-F21,1)</formula>
    </cfRule>
  </conditionalFormatting>
  <conditionalFormatting sqref="G25">
    <cfRule type="cellIs" dxfId="14" priority="28" operator="notEqual">
      <formula>ROUND(G5+G6+G7+G8+G9+G10+G11+G12+G13+G14+G15+G16+G17+G18+G19+G20,1)</formula>
    </cfRule>
  </conditionalFormatting>
  <conditionalFormatting sqref="C26">
    <cfRule type="cellIs" dxfId="13" priority="29" operator="notEqual">
      <formula>C22</formula>
    </cfRule>
  </conditionalFormatting>
  <conditionalFormatting sqref="C26">
    <cfRule type="cellIs" dxfId="12" priority="30" operator="notEqual">
      <formula>ROUND(D26+E26+F26+G26,1)</formula>
    </cfRule>
  </conditionalFormatting>
  <conditionalFormatting sqref="C26">
    <cfRule type="cellIs" dxfId="11" priority="31" operator="notEqual">
      <formula>ROUND(C28+C29+C30+C31+C32-C33,1)</formula>
    </cfRule>
  </conditionalFormatting>
  <conditionalFormatting sqref="D26">
    <cfRule type="cellIs" dxfId="10" priority="32" operator="notEqual">
      <formula>D22</formula>
    </cfRule>
  </conditionalFormatting>
  <conditionalFormatting sqref="D26">
    <cfRule type="cellIs" dxfId="9" priority="33" operator="notEqual">
      <formula>ROUND(D28+D29+D30+D31+D32,1)</formula>
    </cfRule>
  </conditionalFormatting>
  <conditionalFormatting sqref="E26">
    <cfRule type="cellIs" dxfId="8" priority="34" operator="notEqual">
      <formula>E22</formula>
    </cfRule>
  </conditionalFormatting>
  <conditionalFormatting sqref="E26">
    <cfRule type="cellIs" dxfId="7" priority="35" operator="notEqual">
      <formula>ROUND(E28+E29+E30+E31+E32,1)</formula>
    </cfRule>
  </conditionalFormatting>
  <conditionalFormatting sqref="F26">
    <cfRule type="cellIs" dxfId="6" priority="36" operator="notEqual">
      <formula>F22</formula>
    </cfRule>
  </conditionalFormatting>
  <conditionalFormatting sqref="F26">
    <cfRule type="cellIs" dxfId="5" priority="37" operator="notEqual">
      <formula>ROUND(F28+F29+F30+F31+F32,1)</formula>
    </cfRule>
  </conditionalFormatting>
  <conditionalFormatting sqref="C28">
    <cfRule type="cellIs" dxfId="4" priority="38" operator="notEqual">
      <formula>ROUND(D28+E28+F28+G28,1)</formula>
    </cfRule>
  </conditionalFormatting>
  <conditionalFormatting sqref="C29">
    <cfRule type="cellIs" dxfId="3" priority="39" operator="notEqual">
      <formula>ROUND(D29+E29+F29+G29,1)</formula>
    </cfRule>
  </conditionalFormatting>
  <conditionalFormatting sqref="C30">
    <cfRule type="cellIs" dxfId="2" priority="40" operator="notEqual">
      <formula>ROUND(D30+E30+F30+G30,1)</formula>
    </cfRule>
  </conditionalFormatting>
  <conditionalFormatting sqref="C31">
    <cfRule type="cellIs" dxfId="1" priority="41" operator="notEqual">
      <formula>ROUND(D31+E31+F31+G31,1)</formula>
    </cfRule>
  </conditionalFormatting>
  <conditionalFormatting sqref="C32">
    <cfRule type="cellIs" dxfId="0" priority="42" operator="notEqual">
      <formula>ROUND(D32+E32+F32+G32,1)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2021-12-14T08:08:42Z</dcterms:created>
  <dcterms:modified xsi:type="dcterms:W3CDTF">2025-05-22T15:59:02Z</dcterms:modified>
</cp:coreProperties>
</file>